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defaultThemeVersion="124226"/>
  <bookViews>
    <workbookView xWindow="0" yWindow="0" windowWidth="28800" windowHeight="12435" tabRatio="539"/>
  </bookViews>
  <sheets>
    <sheet name="UAS" sheetId="98" r:id="rId1"/>
  </sheets>
  <externalReferences>
    <externalReference r:id="rId2"/>
  </externalReferences>
  <definedNames>
    <definedName name="A">'[1]2'!$A$1</definedName>
    <definedName name="P" localSheetId="0">#REF!</definedName>
    <definedName name="P">#REF!</definedName>
    <definedName name="_xlnm.Print_Titles" localSheetId="0">UAS!$9:$10</definedName>
  </definedNames>
  <calcPr calcId="125725"/>
</workbook>
</file>

<file path=xl/calcChain.xml><?xml version="1.0" encoding="utf-8"?>
<calcChain xmlns="http://schemas.openxmlformats.org/spreadsheetml/2006/main">
  <c r="K12" i="98"/>
  <c r="K14"/>
  <c r="M14"/>
  <c r="K15"/>
  <c r="M15"/>
  <c r="K16"/>
  <c r="M16"/>
  <c r="K17"/>
  <c r="M17"/>
  <c r="K18"/>
  <c r="M18"/>
  <c r="K19"/>
  <c r="M19"/>
  <c r="K20"/>
  <c r="M20"/>
  <c r="K21"/>
  <c r="M21"/>
  <c r="K22"/>
  <c r="L22"/>
  <c r="M22"/>
  <c r="K23"/>
  <c r="M23"/>
  <c r="K24"/>
  <c r="M24"/>
  <c r="K25"/>
  <c r="M25"/>
  <c r="K26"/>
  <c r="M26"/>
  <c r="K27"/>
  <c r="M27"/>
  <c r="K28"/>
  <c r="M28"/>
  <c r="K29"/>
  <c r="M29"/>
  <c r="M30"/>
  <c r="K31"/>
  <c r="M31"/>
  <c r="K32"/>
  <c r="M32"/>
  <c r="K33"/>
  <c r="M33"/>
  <c r="K34"/>
  <c r="M34"/>
  <c r="K35"/>
  <c r="L35"/>
  <c r="M35"/>
  <c r="N35"/>
  <c r="K36"/>
  <c r="M36"/>
  <c r="K37"/>
  <c r="L37"/>
  <c r="M37"/>
  <c r="K38"/>
  <c r="M38"/>
  <c r="K39"/>
  <c r="M39"/>
  <c r="K40"/>
  <c r="L40"/>
  <c r="M40"/>
  <c r="L34"/>
  <c r="L33"/>
  <c r="L30"/>
  <c r="J31"/>
  <c r="L27"/>
  <c r="L28"/>
  <c r="N25"/>
  <c r="L24"/>
  <c r="L21"/>
  <c r="L19"/>
  <c r="L18"/>
  <c r="L17"/>
  <c r="L16"/>
  <c r="L15"/>
  <c r="L12"/>
  <c r="M12"/>
  <c r="N42"/>
  <c r="M42"/>
  <c r="B41"/>
  <c r="G42"/>
  <c r="J42" s="1"/>
  <c r="J43"/>
  <c r="K42"/>
  <c r="K43"/>
  <c r="L43"/>
  <c r="M43"/>
  <c r="N43"/>
  <c r="C11"/>
  <c r="J24"/>
  <c r="J27"/>
  <c r="J34"/>
  <c r="J15"/>
  <c r="N22"/>
  <c r="N40"/>
  <c r="N30"/>
  <c r="N37"/>
  <c r="J22"/>
  <c r="J40"/>
  <c r="J37"/>
  <c r="J19"/>
  <c r="N19"/>
  <c r="N17"/>
  <c r="L23"/>
  <c r="J29"/>
  <c r="L29"/>
  <c r="O29" s="1"/>
  <c r="L26"/>
  <c r="N26"/>
  <c r="L32"/>
  <c r="J32"/>
  <c r="N36"/>
  <c r="J36"/>
  <c r="L36"/>
  <c r="N16"/>
  <c r="J16"/>
  <c r="N31"/>
  <c r="L39"/>
  <c r="N27"/>
  <c r="N15"/>
  <c r="N34"/>
  <c r="L31"/>
  <c r="N18"/>
  <c r="N29"/>
  <c r="J21"/>
  <c r="N21"/>
  <c r="J26"/>
  <c r="O27" l="1"/>
  <c r="L42"/>
  <c r="O42" s="1"/>
  <c r="O21"/>
  <c r="O34"/>
  <c r="O43"/>
  <c r="O35"/>
  <c r="O16"/>
  <c r="O36"/>
  <c r="O26"/>
  <c r="O40"/>
  <c r="K44"/>
  <c r="O15"/>
  <c r="O30"/>
  <c r="O37"/>
  <c r="O22"/>
  <c r="O31"/>
  <c r="O19"/>
  <c r="M44"/>
  <c r="M45" s="1"/>
  <c r="N23"/>
  <c r="O23" s="1"/>
  <c r="J23"/>
  <c r="J39"/>
  <c r="N39"/>
  <c r="O39" s="1"/>
  <c r="O18"/>
  <c r="O17"/>
  <c r="J18"/>
  <c r="N32"/>
  <c r="O32" s="1"/>
  <c r="L20"/>
  <c r="L14"/>
  <c r="N38"/>
  <c r="L38"/>
  <c r="L25"/>
  <c r="O25" s="1"/>
  <c r="N20"/>
  <c r="J17"/>
  <c r="N14"/>
  <c r="J25"/>
  <c r="N12"/>
  <c r="N24"/>
  <c r="O24" s="1"/>
  <c r="M46" l="1"/>
  <c r="M47" s="1"/>
  <c r="M49" s="1"/>
  <c r="O38"/>
  <c r="O14"/>
  <c r="L44"/>
  <c r="N33"/>
  <c r="O33" s="1"/>
  <c r="J33"/>
  <c r="O20"/>
  <c r="J12"/>
  <c r="J14"/>
  <c r="J38"/>
  <c r="O12"/>
  <c r="J20"/>
  <c r="J28"/>
  <c r="N28"/>
  <c r="O28" s="1"/>
  <c r="N44" l="1"/>
  <c r="N47" s="1"/>
  <c r="N49" s="1"/>
  <c r="L48"/>
  <c r="L46"/>
  <c r="L45"/>
  <c r="O44"/>
  <c r="L47" l="1"/>
  <c r="O47" s="1"/>
  <c r="L49" l="1"/>
  <c r="O49" s="1"/>
  <c r="O51" s="1"/>
</calcChain>
</file>

<file path=xl/sharedStrings.xml><?xml version="1.0" encoding="utf-8"?>
<sst xmlns="http://schemas.openxmlformats.org/spreadsheetml/2006/main" count="94" uniqueCount="66">
  <si>
    <t>Darbietilpība (c/h)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</si>
  <si>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</si>
  <si>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</si>
  <si>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</si>
  <si>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</si>
  <si>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</si>
  <si>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</si>
  <si>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</si>
  <si>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</si>
  <si>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</si>
  <si>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</si>
  <si>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</si>
  <si>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</si>
  <si>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m</t>
  </si>
  <si>
    <t>gab.</t>
  </si>
  <si>
    <t>kompl.</t>
  </si>
  <si>
    <t>Kopējās izmaksas:</t>
  </si>
  <si>
    <t>Kopā:</t>
  </si>
  <si>
    <t>Citi izdevumi</t>
  </si>
  <si>
    <t>Sociālais nodoklis 23,59%:</t>
  </si>
  <si>
    <t>Objekts</t>
  </si>
  <si>
    <t>Adrese</t>
  </si>
  <si>
    <t>Pielikums Nr.___ pie līguma Nr._________________________</t>
  </si>
  <si>
    <t>Pasūtītājs:</t>
  </si>
  <si>
    <t>_____________________</t>
  </si>
  <si>
    <t>Izpildītājs:</t>
  </si>
  <si>
    <t>Ugunsdzēsības sūkņu stcija. Tehnoloģiska daļa.</t>
  </si>
  <si>
    <t>Esošo sūkņu demontāža</t>
  </si>
  <si>
    <t>Sūkņa NM 65-16A/A 15,0kW 380V 50Hz Calpeda montāža</t>
  </si>
  <si>
    <t>Pievadcauruļu demontāža</t>
  </si>
  <si>
    <t>Tērauda melnā elektrometināmā caurule, gruntēta Dn 100 (114.3 x 3.6) 4"</t>
  </si>
  <si>
    <t>m.</t>
  </si>
  <si>
    <t>Tērauda metināmais atloks ar apmali PN 16 Dn 100 (114.3)</t>
  </si>
  <si>
    <t>Tērauda metināmais trejgabals PN 16 Dn 100 (114.3)</t>
  </si>
  <si>
    <t>Tērauda metināmais līkums Dn 100 (114.3 x 3.6)</t>
  </si>
  <si>
    <t>Tērauda metināmā pāreja D 114.3 x 88.9</t>
  </si>
  <si>
    <t>Tērauda metināmais atloks ar apmali PN 16 Dn 80 (88.9)</t>
  </si>
  <si>
    <t>Tērauda metināmais atloks ar apmali PN 16 Dn 65 (76.1)</t>
  </si>
  <si>
    <t>Tērauda melnā elektrometināmā caurule, gruntēta Dn 65 (76.1 x 3.2) 2 1/2"</t>
  </si>
  <si>
    <t>Tērauda metināmā pāreja D 76.1 x 60.3</t>
  </si>
  <si>
    <t>Diskveida puspagrieziena vārsti Dn 100</t>
  </si>
  <si>
    <t>Manom. nopūtējkrāns RM15 1/2"i-i, 25bar WATTS</t>
  </si>
  <si>
    <t>Manovakuummetrs D100 -1...9bar 1/2" KFM</t>
  </si>
  <si>
    <t xml:space="preserve">El.kontaktmanometrs D160 0-16 bar sertif.868 KFM </t>
  </si>
  <si>
    <t>Ugunsdzēsības sūkņu stcija. Elektrotehniska daļa.</t>
  </si>
  <si>
    <t xml:space="preserve">Kabelis (N)HXH-J E90 4x6mm² ugunsdrošs oranžs 0.6/1kV </t>
  </si>
  <si>
    <t xml:space="preserve">Ugunsdrošs signal. kabelis 2x2x0.8mm JE-H(ST)H E30/60 </t>
  </si>
  <si>
    <t xml:space="preserve">Gluda caurule D=16mm 320N 3m/111m gaiši pelēka EVOEL </t>
  </si>
  <si>
    <t>AKVS Sūkņu un elektroaizbīdņu vadības skapis (ARI sistēma, divi el. sūkņu vadība ar mīksto palaišanu, kontrolējamas pogu zonas (īssavienojums/parrāvums) 2 elektroaizbīdņu vadība un stavokļa kontrole)</t>
  </si>
  <si>
    <t>Latvijas radio ēka</t>
  </si>
  <si>
    <t>Rīga, Domu laukums 8</t>
  </si>
  <si>
    <t>TĀME par Iekšēja ugunsdzēsības ūdensvada renovāciju.</t>
  </si>
  <si>
    <t>Ugunsdzēsības krānu un tas aprīkojuma maiņa.</t>
  </si>
  <si>
    <t xml:space="preserve">Ugunsdzēsības stobrs regulējams 51mm </t>
  </si>
  <si>
    <t>GR-50 Ugunsdzēsības šļūteņu savienojums</t>
  </si>
  <si>
    <t>Ugunsdzēsības šļūtene d52/20m/16 bar ZYFIRE</t>
  </si>
  <si>
    <t>GM-50 Ugunsdzēsības krāna savienotājgalviņa</t>
  </si>
  <si>
    <t>Ugunsdzēsības krāns 50mm, 2″</t>
  </si>
  <si>
    <t>Sistēmas primārā testēšana</t>
  </si>
  <si>
    <t>Palīgdarbi un palīgmateriāli %</t>
  </si>
  <si>
    <t xml:space="preserve">Peļņa % </t>
  </si>
  <si>
    <t xml:space="preserve">Tāmes Nr. </t>
  </si>
  <si>
    <t>norādīt kādi</t>
  </si>
  <si>
    <t>Pretendents</t>
  </si>
  <si>
    <t xml:space="preserve">PVN 21%  </t>
  </si>
  <si>
    <t>Vadības pogu un elektropievada līniju pārbaude.</t>
  </si>
</sst>
</file>

<file path=xl/styles.xml><?xml version="1.0" encoding="utf-8"?>
<styleSheet xmlns="http://schemas.openxmlformats.org/spreadsheetml/2006/main">
  <numFmts count="10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m\o\n\th\ d\,\ yyyy"/>
    <numFmt numFmtId="166" formatCode="#.00"/>
    <numFmt numFmtId="167" formatCode="#."/>
    <numFmt numFmtId="168" formatCode="_-* #,##0.00\ &quot;Ls&quot;_-;\-* #,##0.00\ &quot;Ls&quot;_-;_-* &quot;-&quot;??\ &quot;Ls&quot;_-;_-@_-"/>
    <numFmt numFmtId="169" formatCode="&quot;€&quot;\ #,##0.00"/>
    <numFmt numFmtId="170" formatCode="dd&quot;.&quot;mm&quot;.&quot;yy"/>
    <numFmt numFmtId="171" formatCode="&quot; &quot;#,##0.00&quot;   &quot;;&quot;-&quot;#,##0.00&quot;   &quot;;&quot; -&quot;00&quot;   &quot;;&quot; &quot;@&quot; &quot;"/>
  </numFmts>
  <fonts count="30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0"/>
      <color indexed="64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"/>
    </font>
    <font>
      <sz val="12"/>
      <name val="BaltCenturyOldStyle"/>
      <family val="2"/>
    </font>
    <font>
      <b/>
      <sz val="13"/>
      <name val="Times New Roman Baltic"/>
      <family val="1"/>
      <charset val="186"/>
    </font>
    <font>
      <sz val="10"/>
      <name val="Arial"/>
      <family val="2"/>
    </font>
    <font>
      <sz val="12"/>
      <name val="Times New Roman Baltic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9"/>
      <color indexed="8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>
      <protection locked="0"/>
    </xf>
    <xf numFmtId="0" fontId="7" fillId="0" borderId="0"/>
    <xf numFmtId="0" fontId="8" fillId="2" borderId="0" applyNumberFormat="0" applyBorder="0" applyAlignment="0" applyProtection="0"/>
    <xf numFmtId="166" fontId="4" fillId="0" borderId="0">
      <protection locked="0"/>
    </xf>
    <xf numFmtId="167" fontId="5" fillId="0" borderId="0">
      <protection locked="0"/>
    </xf>
    <xf numFmtId="167" fontId="5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2" fillId="0" borderId="0"/>
    <xf numFmtId="0" fontId="2" fillId="0" borderId="0"/>
    <xf numFmtId="0" fontId="14" fillId="0" borderId="0"/>
    <xf numFmtId="0" fontId="6" fillId="0" borderId="0"/>
    <xf numFmtId="0" fontId="6" fillId="0" borderId="0"/>
    <xf numFmtId="0" fontId="2" fillId="0" borderId="0"/>
    <xf numFmtId="0" fontId="11" fillId="0" borderId="0"/>
    <xf numFmtId="0" fontId="6" fillId="0" borderId="0"/>
    <xf numFmtId="0" fontId="17" fillId="0" borderId="0" applyNumberFormat="0" applyFont="0" applyBorder="0" applyProtection="0"/>
    <xf numFmtId="0" fontId="3" fillId="0" borderId="0"/>
  </cellStyleXfs>
  <cellXfs count="72">
    <xf numFmtId="0" fontId="0" fillId="0" borderId="0" xfId="0"/>
    <xf numFmtId="4" fontId="18" fillId="0" borderId="0" xfId="122" applyNumberFormat="1" applyFont="1" applyFill="1" applyBorder="1"/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/>
    <xf numFmtId="4" fontId="18" fillId="0" borderId="0" xfId="0" applyNumberFormat="1" applyFont="1" applyFill="1" applyBorder="1" applyAlignment="1">
      <alignment vertical="center"/>
    </xf>
    <xf numFmtId="0" fontId="18" fillId="0" borderId="0" xfId="58" applyFont="1" applyFill="1" applyBorder="1"/>
    <xf numFmtId="0" fontId="19" fillId="0" borderId="0" xfId="123" applyFont="1" applyFill="1" applyAlignment="1">
      <alignment horizontal="right"/>
    </xf>
    <xf numFmtId="0" fontId="18" fillId="0" borderId="0" xfId="58" applyFont="1" applyFill="1"/>
    <xf numFmtId="4" fontId="19" fillId="0" borderId="0" xfId="0" applyNumberFormat="1" applyFont="1" applyFill="1" applyBorder="1" applyAlignment="1">
      <alignment horizontal="right" vertical="center"/>
    </xf>
    <xf numFmtId="169" fontId="19" fillId="0" borderId="0" xfId="32" applyNumberFormat="1" applyFont="1" applyFill="1" applyBorder="1" applyAlignment="1">
      <alignment vertical="center"/>
    </xf>
    <xf numFmtId="0" fontId="18" fillId="0" borderId="0" xfId="58" applyFont="1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127" applyFont="1" applyFill="1" applyAlignment="1" applyProtection="1"/>
    <xf numFmtId="170" fontId="20" fillId="0" borderId="0" xfId="127" applyNumberFormat="1" applyFont="1" applyFill="1" applyAlignment="1" applyProtection="1">
      <alignment horizontal="left" vertical="center"/>
    </xf>
    <xf numFmtId="0" fontId="20" fillId="0" borderId="0" xfId="127" applyFont="1" applyFill="1" applyAlignment="1" applyProtection="1"/>
    <xf numFmtId="4" fontId="22" fillId="3" borderId="0" xfId="0" applyNumberFormat="1" applyFont="1" applyFill="1" applyAlignment="1"/>
    <xf numFmtId="4" fontId="18" fillId="3" borderId="0" xfId="0" applyNumberFormat="1" applyFont="1" applyFill="1" applyAlignment="1">
      <alignment vertical="center"/>
    </xf>
    <xf numFmtId="4" fontId="18" fillId="3" borderId="0" xfId="0" applyNumberFormat="1" applyFont="1" applyFill="1"/>
    <xf numFmtId="4" fontId="18" fillId="3" borderId="0" xfId="122" applyNumberFormat="1" applyFont="1" applyFill="1" applyBorder="1"/>
    <xf numFmtId="0" fontId="21" fillId="0" borderId="0" xfId="127" applyFont="1" applyFill="1" applyAlignment="1" applyProtection="1">
      <alignment horizontal="left" vertical="center"/>
    </xf>
    <xf numFmtId="0" fontId="20" fillId="0" borderId="2" xfId="0" applyFont="1" applyFill="1" applyBorder="1" applyAlignment="1">
      <alignment vertical="center" wrapText="1"/>
    </xf>
    <xf numFmtId="4" fontId="23" fillId="0" borderId="0" xfId="0" applyNumberFormat="1" applyFont="1" applyFill="1" applyBorder="1"/>
    <xf numFmtId="0" fontId="23" fillId="0" borderId="0" xfId="123" applyFont="1" applyBorder="1" applyAlignment="1">
      <alignment horizontal="left"/>
    </xf>
    <xf numFmtId="0" fontId="18" fillId="0" borderId="0" xfId="0" applyFont="1" applyFill="1" applyBorder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127" applyFont="1" applyFill="1" applyAlignment="1" applyProtection="1">
      <alignment vertical="center" wrapText="1"/>
      <protection hidden="1"/>
    </xf>
    <xf numFmtId="171" fontId="25" fillId="0" borderId="0" xfId="127" applyNumberFormat="1" applyFont="1" applyFill="1" applyAlignment="1" applyProtection="1">
      <alignment horizontal="right" vertical="top"/>
    </xf>
    <xf numFmtId="14" fontId="18" fillId="3" borderId="0" xfId="0" applyNumberFormat="1" applyFont="1" applyFill="1" applyAlignment="1">
      <alignment horizontal="right"/>
    </xf>
    <xf numFmtId="4" fontId="13" fillId="0" borderId="0" xfId="120" applyNumberFormat="1" applyFont="1" applyFill="1" applyBorder="1" applyAlignment="1">
      <alignment horizontal="right"/>
    </xf>
    <xf numFmtId="2" fontId="15" fillId="0" borderId="0" xfId="121" applyNumberFormat="1" applyFont="1" applyFill="1" applyBorder="1" applyAlignment="1">
      <alignment horizontal="right"/>
    </xf>
    <xf numFmtId="0" fontId="18" fillId="0" borderId="0" xfId="58" applyFont="1" applyFill="1"/>
    <xf numFmtId="0" fontId="18" fillId="0" borderId="3" xfId="58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18" fillId="3" borderId="3" xfId="83" applyNumberFormat="1" applyFont="1" applyFill="1" applyBorder="1" applyAlignment="1">
      <alignment horizontal="center" vertical="center"/>
    </xf>
    <xf numFmtId="2" fontId="18" fillId="0" borderId="3" xfId="118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left" vertical="center" wrapText="1"/>
    </xf>
    <xf numFmtId="0" fontId="18" fillId="0" borderId="3" xfId="119" applyFont="1" applyFill="1" applyBorder="1" applyAlignment="1">
      <alignment horizontal="center" vertical="center"/>
    </xf>
    <xf numFmtId="0" fontId="18" fillId="3" borderId="3" xfId="83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left" vertical="center" wrapText="1"/>
    </xf>
    <xf numFmtId="0" fontId="18" fillId="0" borderId="3" xfId="58" applyFont="1" applyFill="1" applyBorder="1" applyAlignment="1">
      <alignment vertical="top"/>
    </xf>
    <xf numFmtId="164" fontId="19" fillId="0" borderId="3" xfId="58" applyNumberFormat="1" applyFont="1" applyFill="1" applyBorder="1" applyAlignment="1">
      <alignment horizontal="center" vertical="center"/>
    </xf>
    <xf numFmtId="0" fontId="19" fillId="0" borderId="3" xfId="58" applyFont="1" applyFill="1" applyBorder="1" applyAlignment="1">
      <alignment horizontal="right" vertical="center" wrapText="1"/>
    </xf>
    <xf numFmtId="164" fontId="18" fillId="0" borderId="3" xfId="58" applyNumberFormat="1" applyFont="1" applyFill="1" applyBorder="1" applyAlignment="1">
      <alignment horizontal="center" vertical="center"/>
    </xf>
    <xf numFmtId="0" fontId="18" fillId="0" borderId="3" xfId="58" applyFont="1" applyFill="1" applyBorder="1" applyAlignment="1">
      <alignment horizontal="right" vertical="center" wrapText="1"/>
    </xf>
    <xf numFmtId="0" fontId="18" fillId="0" borderId="3" xfId="58" applyFont="1" applyFill="1" applyBorder="1"/>
    <xf numFmtId="169" fontId="19" fillId="0" borderId="3" xfId="32" applyNumberFormat="1" applyFont="1" applyFill="1" applyBorder="1" applyAlignment="1">
      <alignment vertical="center"/>
    </xf>
    <xf numFmtId="0" fontId="29" fillId="0" borderId="0" xfId="0" applyFont="1" applyBorder="1"/>
    <xf numFmtId="0" fontId="28" fillId="0" borderId="0" xfId="0" applyFont="1" applyBorder="1"/>
    <xf numFmtId="4" fontId="26" fillId="3" borderId="0" xfId="0" applyNumberFormat="1" applyFont="1" applyFill="1" applyBorder="1" applyAlignment="1">
      <alignment horizontal="center"/>
    </xf>
    <xf numFmtId="0" fontId="18" fillId="0" borderId="3" xfId="58" applyFont="1" applyFill="1" applyBorder="1" applyAlignment="1">
      <alignment horizontal="center" vertical="center"/>
    </xf>
    <xf numFmtId="0" fontId="19" fillId="0" borderId="3" xfId="58" applyFont="1" applyFill="1" applyBorder="1" applyAlignment="1">
      <alignment horizontal="right" vertical="center" wrapText="1"/>
    </xf>
    <xf numFmtId="0" fontId="18" fillId="0" borderId="3" xfId="58" applyFont="1" applyFill="1" applyBorder="1" applyAlignment="1">
      <alignment horizontal="center" vertical="center" textRotation="90"/>
    </xf>
    <xf numFmtId="0" fontId="18" fillId="0" borderId="3" xfId="58" applyFont="1" applyFill="1" applyBorder="1" applyAlignment="1">
      <alignment horizontal="center" vertical="center" wrapText="1"/>
    </xf>
    <xf numFmtId="0" fontId="18" fillId="0" borderId="3" xfId="58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0" fontId="18" fillId="0" borderId="3" xfId="58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18" fillId="0" borderId="3" xfId="0" applyNumberFormat="1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left" wrapText="1"/>
    </xf>
    <xf numFmtId="0" fontId="27" fillId="0" borderId="0" xfId="0" applyFont="1" applyBorder="1" applyAlignment="1">
      <alignment horizontal="left" vertical="center" wrapText="1"/>
    </xf>
    <xf numFmtId="164" fontId="18" fillId="0" borderId="3" xfId="58" applyNumberFormat="1" applyFont="1" applyFill="1" applyBorder="1" applyAlignment="1">
      <alignment horizontal="center" vertical="center"/>
    </xf>
  </cellXfs>
  <cellStyles count="129">
    <cellStyle name="Comma 2" xfId="1"/>
    <cellStyle name="Comma 2 2" xfId="2"/>
    <cellStyle name="Comma 2 2 2" xfId="3"/>
    <cellStyle name="Comma 2 2 2 2" xfId="4"/>
    <cellStyle name="Comma 2 2 3" xfId="5"/>
    <cellStyle name="Comma 2 3" xfId="6"/>
    <cellStyle name="Comma 2 3 2" xfId="7"/>
    <cellStyle name="Comma 2 3 2 2" xfId="8"/>
    <cellStyle name="Comma 2 3 2 2 2" xfId="9"/>
    <cellStyle name="Comma 2 3 2 3" xfId="10"/>
    <cellStyle name="Comma 2 3 3" xfId="11"/>
    <cellStyle name="Comma 2 3 3 2" xfId="12"/>
    <cellStyle name="Comma 2 3 4" xfId="13"/>
    <cellStyle name="Comma 2 4" xfId="14"/>
    <cellStyle name="Comma 2 4 2" xfId="15"/>
    <cellStyle name="Comma 2 5" xfId="16"/>
    <cellStyle name="Comma 3" xfId="17"/>
    <cellStyle name="Comma 3 2" xfId="18"/>
    <cellStyle name="Comma 3 2 2" xfId="19"/>
    <cellStyle name="Comma 3 3" xfId="20"/>
    <cellStyle name="Comma 4" xfId="21"/>
    <cellStyle name="Comma 5" xfId="22"/>
    <cellStyle name="Comma 5 2" xfId="23"/>
    <cellStyle name="Comma 5 2 2" xfId="24"/>
    <cellStyle name="Comma 5 2 2 2" xfId="25"/>
    <cellStyle name="Comma 5 2 3" xfId="26"/>
    <cellStyle name="Comma 5 3" xfId="27"/>
    <cellStyle name="Comma 5 3 2" xfId="28"/>
    <cellStyle name="Comma 5 4" xfId="29"/>
    <cellStyle name="Currency 2" xfId="30"/>
    <cellStyle name="Currency 2 2" xfId="31"/>
    <cellStyle name="Currency 5" xfId="32"/>
    <cellStyle name="Date" xfId="33"/>
    <cellStyle name="Excel Built-in Normal" xfId="34"/>
    <cellStyle name="Excel_BuiltIn_40% - Accent1 1" xfId="35"/>
    <cellStyle name="Fixed" xfId="36"/>
    <cellStyle name="Heading1" xfId="37"/>
    <cellStyle name="Heading2" xfId="38"/>
    <cellStyle name="Normal" xfId="0" builtinId="0"/>
    <cellStyle name="Normal 10" xfId="39"/>
    <cellStyle name="Normal 10 2" xfId="40"/>
    <cellStyle name="Normal 10 2 2" xfId="41"/>
    <cellStyle name="Normal 10 3" xfId="42"/>
    <cellStyle name="Normal 10 3 2" xfId="43"/>
    <cellStyle name="Normal 10 3 2 2" xfId="44"/>
    <cellStyle name="Normal 10 3 3" xfId="45"/>
    <cellStyle name="Normal 10 3 3 2" xfId="46"/>
    <cellStyle name="Normal 10 3 4" xfId="47"/>
    <cellStyle name="Normal 10 3 4 2" xfId="48"/>
    <cellStyle name="Normal 10 3 5" xfId="49"/>
    <cellStyle name="Normal 10 4" xfId="50"/>
    <cellStyle name="Normal 10 4 2" xfId="51"/>
    <cellStyle name="Normal 10 4 2 2" xfId="52"/>
    <cellStyle name="Normal 10 4 3" xfId="53"/>
    <cellStyle name="Normal 10 5" xfId="54"/>
    <cellStyle name="Normal 11" xfId="55"/>
    <cellStyle name="Normal 12" xfId="56"/>
    <cellStyle name="Normal 12 2" xfId="57"/>
    <cellStyle name="Normal 12 2 2" xfId="58"/>
    <cellStyle name="Normal 12 2 2 2" xfId="59"/>
    <cellStyle name="Normal 12 2 2 2 2" xfId="60"/>
    <cellStyle name="Normal 12 2 2 2 2 2" xfId="61"/>
    <cellStyle name="Normal 12 2 3" xfId="62"/>
    <cellStyle name="Normal 12 3" xfId="63"/>
    <cellStyle name="Normal 12 3 2" xfId="64"/>
    <cellStyle name="Normal 12 3 2 2" xfId="65"/>
    <cellStyle name="Normal 12 3 2 2 2" xfId="66"/>
    <cellStyle name="Normal 12 3 2 2 2 2" xfId="67"/>
    <cellStyle name="Normal 12 3 2 2 2 2 2" xfId="68"/>
    <cellStyle name="Normal 12 3 2 2 2 3" xfId="69"/>
    <cellStyle name="Normal 12 3 2 2 3" xfId="70"/>
    <cellStyle name="Normal 12 3 2 2 3 2" xfId="71"/>
    <cellStyle name="Normal 12 3 2 2 4" xfId="72"/>
    <cellStyle name="Normal 12 3 3" xfId="73"/>
    <cellStyle name="Normal 12 3 3 2" xfId="74"/>
    <cellStyle name="Normal 12 4" xfId="75"/>
    <cellStyle name="Normal 13" xfId="76"/>
    <cellStyle name="Normal 13 2" xfId="77"/>
    <cellStyle name="Normal 13 2 2" xfId="78"/>
    <cellStyle name="Normal 14" xfId="79"/>
    <cellStyle name="Normal 15" xfId="80"/>
    <cellStyle name="Normal 15 2" xfId="81"/>
    <cellStyle name="Normal 2" xfId="82"/>
    <cellStyle name="Normal 2 2" xfId="83"/>
    <cellStyle name="Normal 2 2 2" xfId="84"/>
    <cellStyle name="Normal 2 2_OlainesPP_Magonite_08_12_1(no groz)" xfId="85"/>
    <cellStyle name="Normal 2 3" xfId="86"/>
    <cellStyle name="Normal 2 3 2" xfId="87"/>
    <cellStyle name="Normal 3" xfId="88"/>
    <cellStyle name="Normal 4" xfId="89"/>
    <cellStyle name="Normal 4 2" xfId="90"/>
    <cellStyle name="Normal 5" xfId="91"/>
    <cellStyle name="Normal 5 2" xfId="92"/>
    <cellStyle name="Normal 5 2 2" xfId="93"/>
    <cellStyle name="Normal 5 2 2 2" xfId="94"/>
    <cellStyle name="Normal 5 2 3" xfId="95"/>
    <cellStyle name="Normal 5 2 3 2" xfId="96"/>
    <cellStyle name="Normal 5 2 3 2 2" xfId="97"/>
    <cellStyle name="Normal 5 2 3 3" xfId="98"/>
    <cellStyle name="Normal 5 2 4" xfId="99"/>
    <cellStyle name="Normal 5 3" xfId="100"/>
    <cellStyle name="Normal 5 3 2" xfId="101"/>
    <cellStyle name="Normal 5 4" xfId="102"/>
    <cellStyle name="Normal 6" xfId="103"/>
    <cellStyle name="Normal 6 2" xfId="104"/>
    <cellStyle name="Normal 7" xfId="105"/>
    <cellStyle name="Normal 7 2" xfId="106"/>
    <cellStyle name="Normal 7 3" xfId="107"/>
    <cellStyle name="Normal 7 3 2" xfId="108"/>
    <cellStyle name="Normal 7 4" xfId="109"/>
    <cellStyle name="Normal 8" xfId="110"/>
    <cellStyle name="Normal 8 2" xfId="111"/>
    <cellStyle name="Normal 8 2 2" xfId="112"/>
    <cellStyle name="Normal 8 3" xfId="113"/>
    <cellStyle name="Normal 9" xfId="114"/>
    <cellStyle name="Normal 9 2" xfId="115"/>
    <cellStyle name="Normal 9 2 2" xfId="116"/>
    <cellStyle name="Normal 9 3" xfId="117"/>
    <cellStyle name="Normal_Būvdarbi" xfId="118"/>
    <cellStyle name="Normal_Dz.Nr1" xfId="119"/>
    <cellStyle name="Normal_Paraugtaame 4 2" xfId="120"/>
    <cellStyle name="Normal_Paraugtaame Oskaram" xfId="121"/>
    <cellStyle name="Normal_Polic_olimp_centrs_Voleks" xfId="122"/>
    <cellStyle name="Style 1" xfId="123"/>
    <cellStyle name="Style 1 2" xfId="124"/>
    <cellStyle name="Style 1 3" xfId="125"/>
    <cellStyle name="Обычный_Jelgava 1.internatskola tame (version 1)" xfId="126"/>
    <cellStyle name="Обычный_Liepajas sociala eka Bentel,DSC4020" xfId="127"/>
    <cellStyle name="Стиль 1" xfId="1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R95"/>
  <sheetViews>
    <sheetView showZeros="0" tabSelected="1" zoomScaleNormal="100" zoomScaleSheetLayoutView="140" workbookViewId="0">
      <selection activeCell="B17" sqref="B17"/>
    </sheetView>
  </sheetViews>
  <sheetFormatPr defaultRowHeight="15" customHeight="1"/>
  <cols>
    <col min="1" max="1" width="9" style="8" customWidth="1"/>
    <col min="2" max="2" width="50.7109375" style="8" customWidth="1"/>
    <col min="3" max="3" width="8.140625" style="8" customWidth="1"/>
    <col min="4" max="4" width="7.42578125" style="8" customWidth="1"/>
    <col min="5" max="5" width="8" style="8" customWidth="1"/>
    <col min="6" max="7" width="9.140625" style="8"/>
    <col min="8" max="8" width="9.42578125" style="8" bestFit="1" customWidth="1"/>
    <col min="9" max="9" width="9.140625" style="8"/>
    <col min="10" max="10" width="9.85546875" style="8" bestFit="1" customWidth="1"/>
    <col min="11" max="11" width="11.5703125" style="8" customWidth="1"/>
    <col min="12" max="12" width="12.28515625" style="8" customWidth="1"/>
    <col min="13" max="13" width="12.7109375" style="8" customWidth="1"/>
    <col min="14" max="14" width="11.5703125" style="8" customWidth="1"/>
    <col min="15" max="15" width="13.28515625" style="8" customWidth="1"/>
    <col min="16" max="16384" width="9.140625" style="8"/>
  </cols>
  <sheetData>
    <row r="1" spans="1:16" s="1" customFormat="1" ht="15" customHeight="1">
      <c r="O1" s="32"/>
    </row>
    <row r="2" spans="1:16" s="1" customFormat="1" ht="15" customHeight="1">
      <c r="A2" s="14"/>
      <c r="B2" s="15"/>
      <c r="J2" s="7"/>
      <c r="O2" s="33"/>
    </row>
    <row r="3" spans="1:16" s="1" customFormat="1" ht="15" customHeight="1">
      <c r="A3" s="14" t="s">
        <v>63</v>
      </c>
      <c r="B3" s="16"/>
      <c r="H3" s="20"/>
      <c r="I3" s="20"/>
      <c r="J3" s="31"/>
    </row>
    <row r="4" spans="1:16" s="1" customFormat="1" ht="15" customHeight="1">
      <c r="A4" s="14" t="s">
        <v>20</v>
      </c>
      <c r="B4" s="16" t="s">
        <v>49</v>
      </c>
      <c r="G4" s="3"/>
      <c r="H4" s="2"/>
      <c r="J4" s="3"/>
    </row>
    <row r="5" spans="1:16" s="1" customFormat="1" ht="15" customHeight="1">
      <c r="A5" s="14" t="s">
        <v>21</v>
      </c>
      <c r="B5" s="16" t="s">
        <v>50</v>
      </c>
      <c r="I5" s="2"/>
      <c r="J5" s="3"/>
    </row>
    <row r="6" spans="1:16" s="4" customFormat="1" ht="15" customHeight="1">
      <c r="A6" s="56" t="s">
        <v>51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6" s="4" customFormat="1" ht="15" customHeight="1">
      <c r="A7" s="17" t="s">
        <v>61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19"/>
      <c r="N7" s="19"/>
      <c r="O7" s="19"/>
    </row>
    <row r="8" spans="1:16" s="4" customFormat="1" ht="15" customHeight="1">
      <c r="A8" s="21" t="s">
        <v>22</v>
      </c>
      <c r="B8" s="21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</row>
    <row r="9" spans="1:16" ht="15" customHeight="1">
      <c r="A9" s="59"/>
      <c r="B9" s="60" t="s">
        <v>1</v>
      </c>
      <c r="C9" s="61" t="s">
        <v>2</v>
      </c>
      <c r="D9" s="59" t="s">
        <v>3</v>
      </c>
      <c r="E9" s="57" t="s">
        <v>4</v>
      </c>
      <c r="F9" s="57"/>
      <c r="G9" s="57"/>
      <c r="H9" s="57"/>
      <c r="I9" s="57"/>
      <c r="J9" s="57"/>
      <c r="K9" s="57" t="s">
        <v>5</v>
      </c>
      <c r="L9" s="57"/>
      <c r="M9" s="57"/>
      <c r="N9" s="57"/>
      <c r="O9" s="57"/>
    </row>
    <row r="10" spans="1:16" ht="85.5" customHeight="1">
      <c r="A10" s="59"/>
      <c r="B10" s="60"/>
      <c r="C10" s="61"/>
      <c r="D10" s="59"/>
      <c r="E10" s="35" t="s">
        <v>6</v>
      </c>
      <c r="F10" s="35" t="s">
        <v>7</v>
      </c>
      <c r="G10" s="35" t="s">
        <v>8</v>
      </c>
      <c r="H10" s="35" t="s">
        <v>9</v>
      </c>
      <c r="I10" s="35" t="s">
        <v>10</v>
      </c>
      <c r="J10" s="35" t="s">
        <v>11</v>
      </c>
      <c r="K10" s="35" t="s">
        <v>0</v>
      </c>
      <c r="L10" s="35" t="s">
        <v>8</v>
      </c>
      <c r="M10" s="35" t="s">
        <v>9</v>
      </c>
      <c r="N10" s="35" t="s">
        <v>10</v>
      </c>
      <c r="O10" s="35" t="s">
        <v>12</v>
      </c>
    </row>
    <row r="11" spans="1:16" ht="15" customHeight="1">
      <c r="A11" s="36"/>
      <c r="B11" s="36" t="s">
        <v>58</v>
      </c>
      <c r="C11" s="63">
        <f>SUM(G11:I11)</f>
        <v>0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6" ht="15" customHeight="1">
      <c r="A12" s="37">
        <v>1</v>
      </c>
      <c r="B12" s="38" t="s">
        <v>65</v>
      </c>
      <c r="C12" s="39" t="s">
        <v>15</v>
      </c>
      <c r="D12" s="39">
        <v>1</v>
      </c>
      <c r="E12" s="37"/>
      <c r="F12" s="40"/>
      <c r="G12" s="40"/>
      <c r="H12" s="41"/>
      <c r="I12" s="42"/>
      <c r="J12" s="40">
        <f>SUM(G12:I12)</f>
        <v>0</v>
      </c>
      <c r="K12" s="40">
        <f>ROUND(E12*D12,2)</f>
        <v>0</v>
      </c>
      <c r="L12" s="40">
        <f>ROUND(G12*D12,2)</f>
        <v>0</v>
      </c>
      <c r="M12" s="40">
        <f>ROUND(H12*D12,2)</f>
        <v>0</v>
      </c>
      <c r="N12" s="40">
        <f>ROUND(I12*D12,2)</f>
        <v>0</v>
      </c>
      <c r="O12" s="40">
        <f>SUM(L12:N12)</f>
        <v>0</v>
      </c>
    </row>
    <row r="13" spans="1:16" ht="15" customHeight="1">
      <c r="A13" s="37"/>
      <c r="B13" s="36" t="s">
        <v>26</v>
      </c>
      <c r="C13" s="39"/>
      <c r="D13" s="39"/>
      <c r="E13" s="37"/>
      <c r="F13" s="40"/>
      <c r="G13" s="40"/>
      <c r="H13" s="41"/>
      <c r="I13" s="42"/>
      <c r="J13" s="40"/>
      <c r="K13" s="40"/>
      <c r="L13" s="40"/>
      <c r="M13" s="40"/>
      <c r="N13" s="40"/>
      <c r="O13" s="40"/>
      <c r="P13" s="34"/>
    </row>
    <row r="14" spans="1:16" ht="18" customHeight="1">
      <c r="A14" s="37">
        <v>2</v>
      </c>
      <c r="B14" s="38" t="s">
        <v>27</v>
      </c>
      <c r="C14" s="39" t="s">
        <v>15</v>
      </c>
      <c r="D14" s="39">
        <v>1</v>
      </c>
      <c r="E14" s="37"/>
      <c r="F14" s="40"/>
      <c r="G14" s="40"/>
      <c r="H14" s="41"/>
      <c r="I14" s="42"/>
      <c r="J14" s="40">
        <f t="shared" ref="J14:J29" si="0">SUM(G14:I14)</f>
        <v>0</v>
      </c>
      <c r="K14" s="40">
        <f t="shared" ref="K14:K29" si="1">ROUND(E14*D14,2)</f>
        <v>0</v>
      </c>
      <c r="L14" s="40">
        <f t="shared" ref="L14:L34" si="2">ROUND(G14*D14,2)</f>
        <v>0</v>
      </c>
      <c r="M14" s="40">
        <f t="shared" ref="M14:M34" si="3">ROUND(H14*D14,2)</f>
        <v>0</v>
      </c>
      <c r="N14" s="40">
        <f t="shared" ref="N14:N34" si="4">ROUND(I14*D14,2)</f>
        <v>0</v>
      </c>
      <c r="O14" s="40">
        <f t="shared" ref="O14:O34" si="5">SUM(L14:N14)</f>
        <v>0</v>
      </c>
      <c r="P14" s="34"/>
    </row>
    <row r="15" spans="1:16" ht="18" customHeight="1">
      <c r="A15" s="37">
        <v>3</v>
      </c>
      <c r="B15" s="38" t="s">
        <v>28</v>
      </c>
      <c r="C15" s="39" t="s">
        <v>15</v>
      </c>
      <c r="D15" s="39">
        <v>2</v>
      </c>
      <c r="E15" s="37"/>
      <c r="F15" s="40"/>
      <c r="G15" s="40"/>
      <c r="H15" s="41"/>
      <c r="I15" s="42"/>
      <c r="J15" s="40">
        <f t="shared" si="0"/>
        <v>0</v>
      </c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34"/>
    </row>
    <row r="16" spans="1:16" ht="18" customHeight="1">
      <c r="A16" s="37">
        <v>4</v>
      </c>
      <c r="B16" s="38" t="s">
        <v>29</v>
      </c>
      <c r="C16" s="39" t="s">
        <v>15</v>
      </c>
      <c r="D16" s="39">
        <v>1</v>
      </c>
      <c r="E16" s="37"/>
      <c r="F16" s="40"/>
      <c r="G16" s="40"/>
      <c r="H16" s="41"/>
      <c r="I16" s="42"/>
      <c r="J16" s="40">
        <f t="shared" si="0"/>
        <v>0</v>
      </c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34"/>
    </row>
    <row r="17" spans="1:16" ht="26.25" customHeight="1">
      <c r="A17" s="37">
        <v>5</v>
      </c>
      <c r="B17" s="38" t="s">
        <v>30</v>
      </c>
      <c r="C17" s="39" t="s">
        <v>31</v>
      </c>
      <c r="D17" s="39">
        <v>6</v>
      </c>
      <c r="E17" s="37"/>
      <c r="F17" s="40"/>
      <c r="G17" s="40"/>
      <c r="H17" s="41"/>
      <c r="I17" s="42"/>
      <c r="J17" s="40">
        <f t="shared" si="0"/>
        <v>0</v>
      </c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34"/>
    </row>
    <row r="18" spans="1:16" ht="26.25" customHeight="1">
      <c r="A18" s="37">
        <v>6</v>
      </c>
      <c r="B18" s="38" t="s">
        <v>32</v>
      </c>
      <c r="C18" s="39" t="s">
        <v>14</v>
      </c>
      <c r="D18" s="39">
        <v>5</v>
      </c>
      <c r="E18" s="37"/>
      <c r="F18" s="40"/>
      <c r="G18" s="40"/>
      <c r="H18" s="41"/>
      <c r="I18" s="42"/>
      <c r="J18" s="40">
        <f t="shared" si="0"/>
        <v>0</v>
      </c>
      <c r="K18" s="40">
        <f t="shared" si="1"/>
        <v>0</v>
      </c>
      <c r="L18" s="40">
        <f t="shared" si="2"/>
        <v>0</v>
      </c>
      <c r="M18" s="40">
        <f t="shared" si="3"/>
        <v>0</v>
      </c>
      <c r="N18" s="40">
        <f t="shared" si="4"/>
        <v>0</v>
      </c>
      <c r="O18" s="40">
        <f t="shared" si="5"/>
        <v>0</v>
      </c>
      <c r="P18" s="34"/>
    </row>
    <row r="19" spans="1:16" ht="26.25" customHeight="1">
      <c r="A19" s="37">
        <v>7</v>
      </c>
      <c r="B19" s="38" t="s">
        <v>33</v>
      </c>
      <c r="C19" s="39" t="s">
        <v>14</v>
      </c>
      <c r="D19" s="39">
        <v>2</v>
      </c>
      <c r="E19" s="37"/>
      <c r="F19" s="40"/>
      <c r="G19" s="40"/>
      <c r="H19" s="41"/>
      <c r="I19" s="42"/>
      <c r="J19" s="40">
        <f t="shared" si="0"/>
        <v>0</v>
      </c>
      <c r="K19" s="40">
        <f t="shared" si="1"/>
        <v>0</v>
      </c>
      <c r="L19" s="40">
        <f t="shared" si="2"/>
        <v>0</v>
      </c>
      <c r="M19" s="40">
        <f t="shared" si="3"/>
        <v>0</v>
      </c>
      <c r="N19" s="40">
        <f t="shared" si="4"/>
        <v>0</v>
      </c>
      <c r="O19" s="40">
        <f t="shared" si="5"/>
        <v>0</v>
      </c>
      <c r="P19" s="34"/>
    </row>
    <row r="20" spans="1:16" ht="26.25" customHeight="1">
      <c r="A20" s="37">
        <v>8</v>
      </c>
      <c r="B20" s="38" t="s">
        <v>34</v>
      </c>
      <c r="C20" s="39" t="s">
        <v>14</v>
      </c>
      <c r="D20" s="39">
        <v>4</v>
      </c>
      <c r="E20" s="37"/>
      <c r="F20" s="40"/>
      <c r="G20" s="40"/>
      <c r="H20" s="41"/>
      <c r="I20" s="42"/>
      <c r="J20" s="40">
        <f t="shared" si="0"/>
        <v>0</v>
      </c>
      <c r="K20" s="40">
        <f t="shared" si="1"/>
        <v>0</v>
      </c>
      <c r="L20" s="40">
        <f t="shared" si="2"/>
        <v>0</v>
      </c>
      <c r="M20" s="40">
        <f t="shared" si="3"/>
        <v>0</v>
      </c>
      <c r="N20" s="40">
        <f t="shared" si="4"/>
        <v>0</v>
      </c>
      <c r="O20" s="40">
        <f t="shared" si="5"/>
        <v>0</v>
      </c>
      <c r="P20" s="34"/>
    </row>
    <row r="21" spans="1:16" ht="26.25" customHeight="1">
      <c r="A21" s="37">
        <v>9</v>
      </c>
      <c r="B21" s="38" t="s">
        <v>35</v>
      </c>
      <c r="C21" s="39" t="s">
        <v>14</v>
      </c>
      <c r="D21" s="39">
        <v>2</v>
      </c>
      <c r="E21" s="37"/>
      <c r="F21" s="40"/>
      <c r="G21" s="40"/>
      <c r="H21" s="41"/>
      <c r="I21" s="42"/>
      <c r="J21" s="40">
        <f t="shared" si="0"/>
        <v>0</v>
      </c>
      <c r="K21" s="40">
        <f t="shared" si="1"/>
        <v>0</v>
      </c>
      <c r="L21" s="40">
        <f t="shared" si="2"/>
        <v>0</v>
      </c>
      <c r="M21" s="40">
        <f t="shared" si="3"/>
        <v>0</v>
      </c>
      <c r="N21" s="40">
        <f t="shared" si="4"/>
        <v>0</v>
      </c>
      <c r="O21" s="40">
        <f t="shared" si="5"/>
        <v>0</v>
      </c>
      <c r="P21" s="34"/>
    </row>
    <row r="22" spans="1:16" ht="26.25" customHeight="1">
      <c r="A22" s="37">
        <v>10</v>
      </c>
      <c r="B22" s="38" t="s">
        <v>36</v>
      </c>
      <c r="C22" s="39" t="s">
        <v>14</v>
      </c>
      <c r="D22" s="39">
        <v>2</v>
      </c>
      <c r="E22" s="37"/>
      <c r="F22" s="40"/>
      <c r="G22" s="40"/>
      <c r="H22" s="41"/>
      <c r="I22" s="42"/>
      <c r="J22" s="40">
        <f t="shared" si="0"/>
        <v>0</v>
      </c>
      <c r="K22" s="40">
        <f t="shared" si="1"/>
        <v>0</v>
      </c>
      <c r="L22" s="40">
        <f t="shared" si="2"/>
        <v>0</v>
      </c>
      <c r="M22" s="40">
        <f t="shared" si="3"/>
        <v>0</v>
      </c>
      <c r="N22" s="40">
        <f t="shared" si="4"/>
        <v>0</v>
      </c>
      <c r="O22" s="40">
        <f t="shared" si="5"/>
        <v>0</v>
      </c>
      <c r="P22" s="34"/>
    </row>
    <row r="23" spans="1:16" ht="26.25" customHeight="1">
      <c r="A23" s="37">
        <v>11</v>
      </c>
      <c r="B23" s="38" t="s">
        <v>37</v>
      </c>
      <c r="C23" s="39" t="s">
        <v>14</v>
      </c>
      <c r="D23" s="39">
        <v>2</v>
      </c>
      <c r="E23" s="37"/>
      <c r="F23" s="40"/>
      <c r="G23" s="40"/>
      <c r="H23" s="41"/>
      <c r="I23" s="42"/>
      <c r="J23" s="40">
        <f t="shared" si="0"/>
        <v>0</v>
      </c>
      <c r="K23" s="40">
        <f t="shared" si="1"/>
        <v>0</v>
      </c>
      <c r="L23" s="40">
        <f t="shared" si="2"/>
        <v>0</v>
      </c>
      <c r="M23" s="40">
        <f t="shared" si="3"/>
        <v>0</v>
      </c>
      <c r="N23" s="40">
        <f t="shared" si="4"/>
        <v>0</v>
      </c>
      <c r="O23" s="40">
        <f t="shared" si="5"/>
        <v>0</v>
      </c>
      <c r="P23" s="34"/>
    </row>
    <row r="24" spans="1:16" ht="26.25" customHeight="1">
      <c r="A24" s="37">
        <v>12</v>
      </c>
      <c r="B24" s="38" t="s">
        <v>38</v>
      </c>
      <c r="C24" s="39" t="s">
        <v>13</v>
      </c>
      <c r="D24" s="39">
        <v>2</v>
      </c>
      <c r="E24" s="37"/>
      <c r="F24" s="40"/>
      <c r="G24" s="40"/>
      <c r="H24" s="41"/>
      <c r="I24" s="42"/>
      <c r="J24" s="40">
        <f t="shared" si="0"/>
        <v>0</v>
      </c>
      <c r="K24" s="40">
        <f t="shared" si="1"/>
        <v>0</v>
      </c>
      <c r="L24" s="40">
        <f t="shared" si="2"/>
        <v>0</v>
      </c>
      <c r="M24" s="40">
        <f t="shared" si="3"/>
        <v>0</v>
      </c>
      <c r="N24" s="40">
        <f t="shared" si="4"/>
        <v>0</v>
      </c>
      <c r="O24" s="40">
        <f t="shared" si="5"/>
        <v>0</v>
      </c>
      <c r="P24" s="34"/>
    </row>
    <row r="25" spans="1:16" ht="26.25" customHeight="1">
      <c r="A25" s="37">
        <v>13</v>
      </c>
      <c r="B25" s="38" t="s">
        <v>39</v>
      </c>
      <c r="C25" s="39" t="s">
        <v>14</v>
      </c>
      <c r="D25" s="39">
        <v>2</v>
      </c>
      <c r="E25" s="37"/>
      <c r="F25" s="40"/>
      <c r="G25" s="40"/>
      <c r="H25" s="41"/>
      <c r="I25" s="42"/>
      <c r="J25" s="40">
        <f t="shared" si="0"/>
        <v>0</v>
      </c>
      <c r="K25" s="40">
        <f t="shared" si="1"/>
        <v>0</v>
      </c>
      <c r="L25" s="40">
        <f t="shared" si="2"/>
        <v>0</v>
      </c>
      <c r="M25" s="40">
        <f t="shared" si="3"/>
        <v>0</v>
      </c>
      <c r="N25" s="40">
        <f t="shared" si="4"/>
        <v>0</v>
      </c>
      <c r="O25" s="40">
        <f t="shared" si="5"/>
        <v>0</v>
      </c>
      <c r="P25" s="34"/>
    </row>
    <row r="26" spans="1:16" ht="26.25" customHeight="1">
      <c r="A26" s="37">
        <v>14</v>
      </c>
      <c r="B26" s="38" t="s">
        <v>40</v>
      </c>
      <c r="C26" s="39" t="s">
        <v>14</v>
      </c>
      <c r="D26" s="39">
        <v>2</v>
      </c>
      <c r="E26" s="37"/>
      <c r="F26" s="40"/>
      <c r="G26" s="40"/>
      <c r="H26" s="41"/>
      <c r="I26" s="42"/>
      <c r="J26" s="40">
        <f t="shared" si="0"/>
        <v>0</v>
      </c>
      <c r="K26" s="40">
        <f t="shared" si="1"/>
        <v>0</v>
      </c>
      <c r="L26" s="40">
        <f t="shared" si="2"/>
        <v>0</v>
      </c>
      <c r="M26" s="40">
        <f t="shared" si="3"/>
        <v>0</v>
      </c>
      <c r="N26" s="40">
        <f t="shared" si="4"/>
        <v>0</v>
      </c>
      <c r="O26" s="40">
        <f t="shared" si="5"/>
        <v>0</v>
      </c>
      <c r="P26" s="34"/>
    </row>
    <row r="27" spans="1:16" ht="26.25" customHeight="1">
      <c r="A27" s="37">
        <v>15</v>
      </c>
      <c r="B27" s="38" t="s">
        <v>41</v>
      </c>
      <c r="C27" s="39" t="s">
        <v>14</v>
      </c>
      <c r="D27" s="39">
        <v>4</v>
      </c>
      <c r="E27" s="37"/>
      <c r="F27" s="40"/>
      <c r="G27" s="40"/>
      <c r="H27" s="41"/>
      <c r="I27" s="42"/>
      <c r="J27" s="40">
        <f t="shared" si="0"/>
        <v>0</v>
      </c>
      <c r="K27" s="40">
        <f t="shared" si="1"/>
        <v>0</v>
      </c>
      <c r="L27" s="40">
        <f t="shared" si="2"/>
        <v>0</v>
      </c>
      <c r="M27" s="40">
        <f t="shared" si="3"/>
        <v>0</v>
      </c>
      <c r="N27" s="40">
        <f t="shared" si="4"/>
        <v>0</v>
      </c>
      <c r="O27" s="40">
        <f t="shared" si="5"/>
        <v>0</v>
      </c>
      <c r="P27" s="34"/>
    </row>
    <row r="28" spans="1:16" ht="26.25" customHeight="1">
      <c r="A28" s="37">
        <v>16</v>
      </c>
      <c r="B28" s="38" t="s">
        <v>42</v>
      </c>
      <c r="C28" s="39" t="s">
        <v>14</v>
      </c>
      <c r="D28" s="39">
        <v>2</v>
      </c>
      <c r="E28" s="37"/>
      <c r="F28" s="40"/>
      <c r="G28" s="40"/>
      <c r="H28" s="41"/>
      <c r="I28" s="42"/>
      <c r="J28" s="40">
        <f t="shared" si="0"/>
        <v>0</v>
      </c>
      <c r="K28" s="40">
        <f t="shared" si="1"/>
        <v>0</v>
      </c>
      <c r="L28" s="40">
        <f t="shared" si="2"/>
        <v>0</v>
      </c>
      <c r="M28" s="40">
        <f t="shared" si="3"/>
        <v>0</v>
      </c>
      <c r="N28" s="40">
        <f t="shared" si="4"/>
        <v>0</v>
      </c>
      <c r="O28" s="40">
        <f t="shared" si="5"/>
        <v>0</v>
      </c>
      <c r="P28" s="34"/>
    </row>
    <row r="29" spans="1:16" ht="26.25" customHeight="1">
      <c r="A29" s="37">
        <v>17</v>
      </c>
      <c r="B29" s="38" t="s">
        <v>43</v>
      </c>
      <c r="C29" s="39" t="s">
        <v>14</v>
      </c>
      <c r="D29" s="39">
        <v>2</v>
      </c>
      <c r="E29" s="37"/>
      <c r="F29" s="40"/>
      <c r="G29" s="40"/>
      <c r="H29" s="41"/>
      <c r="I29" s="42"/>
      <c r="J29" s="40">
        <f t="shared" si="0"/>
        <v>0</v>
      </c>
      <c r="K29" s="40">
        <f t="shared" si="1"/>
        <v>0</v>
      </c>
      <c r="L29" s="40">
        <f t="shared" si="2"/>
        <v>0</v>
      </c>
      <c r="M29" s="40">
        <f t="shared" si="3"/>
        <v>0</v>
      </c>
      <c r="N29" s="40">
        <f t="shared" si="4"/>
        <v>0</v>
      </c>
      <c r="O29" s="40">
        <f t="shared" si="5"/>
        <v>0</v>
      </c>
      <c r="P29" s="34"/>
    </row>
    <row r="30" spans="1:16" ht="26.25" customHeight="1">
      <c r="A30" s="37"/>
      <c r="B30" s="36" t="s">
        <v>44</v>
      </c>
      <c r="C30" s="39"/>
      <c r="D30" s="39"/>
      <c r="E30" s="37"/>
      <c r="F30" s="40"/>
      <c r="G30" s="40"/>
      <c r="H30" s="41"/>
      <c r="I30" s="42"/>
      <c r="J30" s="40"/>
      <c r="K30" s="40"/>
      <c r="L30" s="40">
        <f t="shared" si="2"/>
        <v>0</v>
      </c>
      <c r="M30" s="40">
        <f t="shared" si="3"/>
        <v>0</v>
      </c>
      <c r="N30" s="40">
        <f t="shared" si="4"/>
        <v>0</v>
      </c>
      <c r="O30" s="40">
        <f t="shared" si="5"/>
        <v>0</v>
      </c>
      <c r="P30" s="34"/>
    </row>
    <row r="31" spans="1:16" ht="51" customHeight="1">
      <c r="A31" s="37">
        <v>18</v>
      </c>
      <c r="B31" s="38" t="s">
        <v>48</v>
      </c>
      <c r="C31" s="39" t="s">
        <v>15</v>
      </c>
      <c r="D31" s="39">
        <v>1</v>
      </c>
      <c r="E31" s="37"/>
      <c r="F31" s="40"/>
      <c r="G31" s="40"/>
      <c r="H31" s="41"/>
      <c r="I31" s="42"/>
      <c r="J31" s="40">
        <f>SUM(G31:I31)</f>
        <v>0</v>
      </c>
      <c r="K31" s="40">
        <f>ROUND(E31*D31,2)</f>
        <v>0</v>
      </c>
      <c r="L31" s="40">
        <f t="shared" si="2"/>
        <v>0</v>
      </c>
      <c r="M31" s="40">
        <f t="shared" si="3"/>
        <v>0</v>
      </c>
      <c r="N31" s="40">
        <f t="shared" si="4"/>
        <v>0</v>
      </c>
      <c r="O31" s="40">
        <f t="shared" si="5"/>
        <v>0</v>
      </c>
      <c r="P31" s="34"/>
    </row>
    <row r="32" spans="1:16" ht="26.25" customHeight="1">
      <c r="A32" s="37">
        <v>19</v>
      </c>
      <c r="B32" s="38" t="s">
        <v>45</v>
      </c>
      <c r="C32" s="39" t="s">
        <v>31</v>
      </c>
      <c r="D32" s="39">
        <v>30</v>
      </c>
      <c r="E32" s="37"/>
      <c r="F32" s="40"/>
      <c r="G32" s="40"/>
      <c r="H32" s="41"/>
      <c r="I32" s="42"/>
      <c r="J32" s="40">
        <f>SUM(G32:I32)</f>
        <v>0</v>
      </c>
      <c r="K32" s="40">
        <f>ROUND(E32*D32,2)</f>
        <v>0</v>
      </c>
      <c r="L32" s="40">
        <f t="shared" si="2"/>
        <v>0</v>
      </c>
      <c r="M32" s="40">
        <f t="shared" si="3"/>
        <v>0</v>
      </c>
      <c r="N32" s="40">
        <f t="shared" si="4"/>
        <v>0</v>
      </c>
      <c r="O32" s="40">
        <f t="shared" si="5"/>
        <v>0</v>
      </c>
      <c r="P32" s="34"/>
    </row>
    <row r="33" spans="1:16" ht="26.25" customHeight="1">
      <c r="A33" s="37">
        <v>20</v>
      </c>
      <c r="B33" s="38" t="s">
        <v>46</v>
      </c>
      <c r="C33" s="39" t="s">
        <v>13</v>
      </c>
      <c r="D33" s="39">
        <v>100</v>
      </c>
      <c r="E33" s="37"/>
      <c r="F33" s="40"/>
      <c r="G33" s="40"/>
      <c r="H33" s="41"/>
      <c r="I33" s="42"/>
      <c r="J33" s="40">
        <f>SUM(G33:I33)</f>
        <v>0</v>
      </c>
      <c r="K33" s="40">
        <f>ROUND(E33*D33,2)</f>
        <v>0</v>
      </c>
      <c r="L33" s="40">
        <f t="shared" si="2"/>
        <v>0</v>
      </c>
      <c r="M33" s="40">
        <f t="shared" si="3"/>
        <v>0</v>
      </c>
      <c r="N33" s="40">
        <f t="shared" si="4"/>
        <v>0</v>
      </c>
      <c r="O33" s="40">
        <f t="shared" si="5"/>
        <v>0</v>
      </c>
      <c r="P33" s="34"/>
    </row>
    <row r="34" spans="1:16" ht="26.25" customHeight="1">
      <c r="A34" s="37">
        <v>21</v>
      </c>
      <c r="B34" s="38" t="s">
        <v>47</v>
      </c>
      <c r="C34" s="39" t="s">
        <v>13</v>
      </c>
      <c r="D34" s="39">
        <v>130</v>
      </c>
      <c r="E34" s="37"/>
      <c r="F34" s="40"/>
      <c r="G34" s="40"/>
      <c r="H34" s="41"/>
      <c r="I34" s="42"/>
      <c r="J34" s="40">
        <f>SUM(G34:I34)</f>
        <v>0</v>
      </c>
      <c r="K34" s="40">
        <f>ROUND(E34*D34,2)</f>
        <v>0</v>
      </c>
      <c r="L34" s="40">
        <f t="shared" si="2"/>
        <v>0</v>
      </c>
      <c r="M34" s="40">
        <f t="shared" si="3"/>
        <v>0</v>
      </c>
      <c r="N34" s="40">
        <f t="shared" si="4"/>
        <v>0</v>
      </c>
      <c r="O34" s="40">
        <f t="shared" si="5"/>
        <v>0</v>
      </c>
      <c r="P34" s="34"/>
    </row>
    <row r="35" spans="1:16" ht="26.25" customHeight="1">
      <c r="A35" s="37"/>
      <c r="B35" s="36" t="s">
        <v>52</v>
      </c>
      <c r="C35" s="39"/>
      <c r="D35" s="39"/>
      <c r="E35" s="37"/>
      <c r="F35" s="40"/>
      <c r="G35" s="40"/>
      <c r="H35" s="41"/>
      <c r="I35" s="42"/>
      <c r="J35" s="40"/>
      <c r="K35" s="40">
        <f t="shared" ref="K35:K40" si="6">ROUND(E35*D35,2)</f>
        <v>0</v>
      </c>
      <c r="L35" s="40">
        <f t="shared" ref="L35:L40" si="7">ROUND(G35*D35,2)</f>
        <v>0</v>
      </c>
      <c r="M35" s="40">
        <f t="shared" ref="M35:M40" si="8">ROUND(H35*D35,2)</f>
        <v>0</v>
      </c>
      <c r="N35" s="40">
        <f t="shared" ref="N35:N40" si="9">ROUND(I35*D35,2)</f>
        <v>0</v>
      </c>
      <c r="O35" s="40">
        <f t="shared" ref="O35:O40" si="10">SUM(L35:N35)</f>
        <v>0</v>
      </c>
      <c r="P35" s="34"/>
    </row>
    <row r="36" spans="1:16" ht="26.25" customHeight="1">
      <c r="A36" s="37">
        <v>22</v>
      </c>
      <c r="B36" s="38" t="s">
        <v>53</v>
      </c>
      <c r="C36" s="39" t="s">
        <v>14</v>
      </c>
      <c r="D36" s="39">
        <v>28</v>
      </c>
      <c r="E36" s="37"/>
      <c r="F36" s="40"/>
      <c r="G36" s="40"/>
      <c r="H36" s="41"/>
      <c r="I36" s="42"/>
      <c r="J36" s="40">
        <f t="shared" ref="J36:J40" si="11">SUM(G36:I36)</f>
        <v>0</v>
      </c>
      <c r="K36" s="40">
        <f t="shared" si="6"/>
        <v>0</v>
      </c>
      <c r="L36" s="40">
        <f t="shared" si="7"/>
        <v>0</v>
      </c>
      <c r="M36" s="40">
        <f t="shared" si="8"/>
        <v>0</v>
      </c>
      <c r="N36" s="40">
        <f t="shared" si="9"/>
        <v>0</v>
      </c>
      <c r="O36" s="40">
        <f t="shared" si="10"/>
        <v>0</v>
      </c>
      <c r="P36" s="34"/>
    </row>
    <row r="37" spans="1:16" ht="26.25" customHeight="1">
      <c r="A37" s="37">
        <v>23</v>
      </c>
      <c r="B37" s="38" t="s">
        <v>54</v>
      </c>
      <c r="C37" s="39" t="s">
        <v>14</v>
      </c>
      <c r="D37" s="39">
        <v>56</v>
      </c>
      <c r="E37" s="37"/>
      <c r="F37" s="40"/>
      <c r="G37" s="40"/>
      <c r="H37" s="41"/>
      <c r="I37" s="42"/>
      <c r="J37" s="40">
        <f t="shared" si="11"/>
        <v>0</v>
      </c>
      <c r="K37" s="40">
        <f t="shared" si="6"/>
        <v>0</v>
      </c>
      <c r="L37" s="40">
        <f t="shared" si="7"/>
        <v>0</v>
      </c>
      <c r="M37" s="40">
        <f t="shared" si="8"/>
        <v>0</v>
      </c>
      <c r="N37" s="40">
        <f t="shared" si="9"/>
        <v>0</v>
      </c>
      <c r="O37" s="40">
        <f t="shared" si="10"/>
        <v>0</v>
      </c>
      <c r="P37" s="34"/>
    </row>
    <row r="38" spans="1:16" ht="26.25" customHeight="1">
      <c r="A38" s="37">
        <v>24</v>
      </c>
      <c r="B38" s="38" t="s">
        <v>55</v>
      </c>
      <c r="C38" s="39" t="s">
        <v>14</v>
      </c>
      <c r="D38" s="39">
        <v>28</v>
      </c>
      <c r="E38" s="37"/>
      <c r="F38" s="40"/>
      <c r="G38" s="40"/>
      <c r="H38" s="41"/>
      <c r="I38" s="42"/>
      <c r="J38" s="40">
        <f t="shared" si="11"/>
        <v>0</v>
      </c>
      <c r="K38" s="40">
        <f t="shared" si="6"/>
        <v>0</v>
      </c>
      <c r="L38" s="40">
        <f t="shared" si="7"/>
        <v>0</v>
      </c>
      <c r="M38" s="40">
        <f t="shared" si="8"/>
        <v>0</v>
      </c>
      <c r="N38" s="40">
        <f t="shared" si="9"/>
        <v>0</v>
      </c>
      <c r="O38" s="40">
        <f t="shared" si="10"/>
        <v>0</v>
      </c>
      <c r="P38" s="34"/>
    </row>
    <row r="39" spans="1:16" ht="26.25" customHeight="1">
      <c r="A39" s="37">
        <v>25</v>
      </c>
      <c r="B39" s="38" t="s">
        <v>56</v>
      </c>
      <c r="C39" s="39" t="s">
        <v>14</v>
      </c>
      <c r="D39" s="39">
        <v>28</v>
      </c>
      <c r="E39" s="37"/>
      <c r="F39" s="40"/>
      <c r="G39" s="40"/>
      <c r="H39" s="41"/>
      <c r="I39" s="42"/>
      <c r="J39" s="40">
        <f t="shared" si="11"/>
        <v>0</v>
      </c>
      <c r="K39" s="40">
        <f t="shared" si="6"/>
        <v>0</v>
      </c>
      <c r="L39" s="40">
        <f t="shared" si="7"/>
        <v>0</v>
      </c>
      <c r="M39" s="40">
        <f t="shared" si="8"/>
        <v>0</v>
      </c>
      <c r="N39" s="40">
        <f t="shared" si="9"/>
        <v>0</v>
      </c>
      <c r="O39" s="40">
        <f t="shared" si="10"/>
        <v>0</v>
      </c>
      <c r="P39" s="34"/>
    </row>
    <row r="40" spans="1:16" ht="26.25" customHeight="1">
      <c r="A40" s="37">
        <v>26</v>
      </c>
      <c r="B40" s="38" t="s">
        <v>57</v>
      </c>
      <c r="C40" s="39" t="s">
        <v>14</v>
      </c>
      <c r="D40" s="39">
        <v>28</v>
      </c>
      <c r="E40" s="37"/>
      <c r="F40" s="40"/>
      <c r="G40" s="40"/>
      <c r="H40" s="41"/>
      <c r="I40" s="42"/>
      <c r="J40" s="40">
        <f t="shared" si="11"/>
        <v>0</v>
      </c>
      <c r="K40" s="40">
        <f t="shared" si="6"/>
        <v>0</v>
      </c>
      <c r="L40" s="40">
        <f t="shared" si="7"/>
        <v>0</v>
      </c>
      <c r="M40" s="40">
        <f t="shared" si="8"/>
        <v>0</v>
      </c>
      <c r="N40" s="40">
        <f t="shared" si="9"/>
        <v>0</v>
      </c>
      <c r="O40" s="40">
        <f t="shared" si="10"/>
        <v>0</v>
      </c>
      <c r="P40" s="34"/>
    </row>
    <row r="41" spans="1:16" ht="15" customHeight="1">
      <c r="A41" s="37"/>
      <c r="B41" s="63">
        <f>SUM(G41:I41)</f>
        <v>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6" ht="15" customHeight="1">
      <c r="A42" s="37"/>
      <c r="B42" s="43" t="s">
        <v>18</v>
      </c>
      <c r="C42" s="44"/>
      <c r="D42" s="37"/>
      <c r="E42" s="37"/>
      <c r="F42" s="40"/>
      <c r="G42" s="40">
        <f>ROUND(F42*E42,2)</f>
        <v>0</v>
      </c>
      <c r="H42" s="45"/>
      <c r="I42" s="42"/>
      <c r="J42" s="40">
        <f>SUM(G42:I42)</f>
        <v>0</v>
      </c>
      <c r="K42" s="40">
        <f>ROUND(E42*D42,2)</f>
        <v>0</v>
      </c>
      <c r="L42" s="40">
        <f>ROUND(G42*D42,2)</f>
        <v>0</v>
      </c>
      <c r="M42" s="40">
        <f>ROUND(H42*D42,2)</f>
        <v>0</v>
      </c>
      <c r="N42" s="40">
        <f>ROUND(I42*D42,2)</f>
        <v>0</v>
      </c>
      <c r="O42" s="40">
        <f>SUM(L42:N42)</f>
        <v>0</v>
      </c>
    </row>
    <row r="43" spans="1:16" ht="15" customHeight="1">
      <c r="A43" s="37">
        <v>27</v>
      </c>
      <c r="B43" s="46" t="s">
        <v>62</v>
      </c>
      <c r="C43" s="44"/>
      <c r="D43" s="37"/>
      <c r="E43" s="37"/>
      <c r="F43" s="40"/>
      <c r="G43" s="40"/>
      <c r="H43" s="41"/>
      <c r="I43" s="42"/>
      <c r="J43" s="40">
        <f>SUM(G43:I43)</f>
        <v>0</v>
      </c>
      <c r="K43" s="40">
        <f>ROUND(E43*D43,2)</f>
        <v>0</v>
      </c>
      <c r="L43" s="40">
        <f>ROUND(G43*D43,2)</f>
        <v>0</v>
      </c>
      <c r="M43" s="40">
        <f>ROUND(H43*D43,2)</f>
        <v>0</v>
      </c>
      <c r="N43" s="40">
        <f>ROUND(I43*D43,2)</f>
        <v>0</v>
      </c>
      <c r="O43" s="40">
        <f>SUM(L43:N43)</f>
        <v>0</v>
      </c>
    </row>
    <row r="44" spans="1:16" ht="15" customHeight="1">
      <c r="A44" s="47"/>
      <c r="B44" s="58" t="s">
        <v>17</v>
      </c>
      <c r="C44" s="58"/>
      <c r="D44" s="58"/>
      <c r="E44" s="58"/>
      <c r="F44" s="58"/>
      <c r="G44" s="58"/>
      <c r="H44" s="58"/>
      <c r="I44" s="58"/>
      <c r="J44" s="58"/>
      <c r="K44" s="48">
        <f>SUM(K11:K43)</f>
        <v>0</v>
      </c>
      <c r="L44" s="48">
        <f>SUM(L11:L43)</f>
        <v>0</v>
      </c>
      <c r="M44" s="48">
        <f>SUM(M11:M43)</f>
        <v>0</v>
      </c>
      <c r="N44" s="48">
        <f>SUM(N11:N43)</f>
        <v>0</v>
      </c>
      <c r="O44" s="48">
        <f>SUM(O11:O43)</f>
        <v>0</v>
      </c>
    </row>
    <row r="45" spans="1:16" ht="15" customHeight="1">
      <c r="A45" s="47"/>
      <c r="B45" s="49"/>
      <c r="C45" s="49"/>
      <c r="D45" s="49"/>
      <c r="E45" s="49"/>
      <c r="F45" s="49"/>
      <c r="G45" s="64" t="s">
        <v>59</v>
      </c>
      <c r="H45" s="64"/>
      <c r="I45" s="64"/>
      <c r="J45" s="64"/>
      <c r="K45" s="50"/>
      <c r="L45" s="50">
        <f>L44*0.1</f>
        <v>0</v>
      </c>
      <c r="M45" s="50">
        <f>M44*0.1</f>
        <v>0</v>
      </c>
      <c r="N45" s="50"/>
      <c r="O45" s="48"/>
    </row>
    <row r="46" spans="1:16" s="34" customFormat="1" ht="15" customHeight="1">
      <c r="A46" s="47"/>
      <c r="B46" s="49"/>
      <c r="C46" s="49"/>
      <c r="D46" s="49"/>
      <c r="E46" s="49"/>
      <c r="F46" s="49"/>
      <c r="G46" s="51"/>
      <c r="H46" s="51"/>
      <c r="I46" s="51"/>
      <c r="J46" s="51" t="s">
        <v>60</v>
      </c>
      <c r="K46" s="50"/>
      <c r="L46" s="50">
        <f>SUM(L44*0.08)</f>
        <v>0</v>
      </c>
      <c r="M46" s="50">
        <f>SUM(M44*0.08)</f>
        <v>0</v>
      </c>
      <c r="N46" s="50"/>
      <c r="O46" s="48"/>
    </row>
    <row r="47" spans="1:16" ht="15" customHeight="1">
      <c r="A47" s="47"/>
      <c r="B47" s="49"/>
      <c r="C47" s="49"/>
      <c r="D47" s="49"/>
      <c r="E47" s="49"/>
      <c r="F47" s="49"/>
      <c r="G47" s="49"/>
      <c r="H47" s="49"/>
      <c r="I47" s="49"/>
      <c r="J47" s="49" t="s">
        <v>17</v>
      </c>
      <c r="K47" s="48"/>
      <c r="L47" s="48">
        <f>SUM(L44:L46)</f>
        <v>0</v>
      </c>
      <c r="M47" s="48">
        <f>SUM(M44:M46)</f>
        <v>0</v>
      </c>
      <c r="N47" s="48">
        <f>N44</f>
        <v>0</v>
      </c>
      <c r="O47" s="48">
        <f>SUM(L47:N47)</f>
        <v>0</v>
      </c>
    </row>
    <row r="48" spans="1:16" ht="15" customHeight="1">
      <c r="A48" s="47"/>
      <c r="B48" s="49"/>
      <c r="C48" s="49"/>
      <c r="D48" s="49"/>
      <c r="E48" s="49"/>
      <c r="F48" s="49"/>
      <c r="G48" s="49"/>
      <c r="H48" s="64" t="s">
        <v>19</v>
      </c>
      <c r="I48" s="64"/>
      <c r="J48" s="64"/>
      <c r="K48" s="50"/>
      <c r="L48" s="50">
        <f>L44*0.2359</f>
        <v>0</v>
      </c>
      <c r="M48" s="50"/>
      <c r="N48" s="50"/>
      <c r="O48" s="48"/>
    </row>
    <row r="49" spans="1:18" ht="15" customHeight="1">
      <c r="A49" s="47"/>
      <c r="B49" s="49"/>
      <c r="C49" s="49"/>
      <c r="D49" s="49"/>
      <c r="E49" s="49"/>
      <c r="F49" s="49"/>
      <c r="G49" s="49"/>
      <c r="H49" s="49"/>
      <c r="I49" s="49"/>
      <c r="J49" s="49" t="s">
        <v>17</v>
      </c>
      <c r="K49" s="48"/>
      <c r="L49" s="48">
        <f>L48+L47</f>
        <v>0</v>
      </c>
      <c r="M49" s="48">
        <f>M47</f>
        <v>0</v>
      </c>
      <c r="N49" s="48">
        <f>N47</f>
        <v>0</v>
      </c>
      <c r="O49" s="48">
        <f>SUM(L49:N49)</f>
        <v>0</v>
      </c>
    </row>
    <row r="50" spans="1:18" ht="15" customHeight="1">
      <c r="A50" s="47"/>
      <c r="B50" s="49"/>
      <c r="C50" s="49"/>
      <c r="D50" s="49"/>
      <c r="E50" s="49"/>
      <c r="F50" s="49"/>
      <c r="G50" s="49"/>
      <c r="H50" s="64" t="s">
        <v>64</v>
      </c>
      <c r="I50" s="64"/>
      <c r="J50" s="64"/>
      <c r="K50" s="71"/>
      <c r="L50" s="71"/>
      <c r="M50" s="71"/>
      <c r="N50" s="71"/>
      <c r="O50" s="48">
        <v>0</v>
      </c>
    </row>
    <row r="51" spans="1:18" ht="15" customHeight="1">
      <c r="A51" s="52"/>
      <c r="B51" s="68" t="s">
        <v>16</v>
      </c>
      <c r="C51" s="68"/>
      <c r="D51" s="68"/>
      <c r="E51" s="68"/>
      <c r="F51" s="68"/>
      <c r="G51" s="68"/>
      <c r="H51" s="68"/>
      <c r="I51" s="68"/>
      <c r="J51" s="68"/>
      <c r="K51" s="67"/>
      <c r="L51" s="67"/>
      <c r="M51" s="67"/>
      <c r="N51" s="67"/>
      <c r="O51" s="53">
        <f>O49+O50</f>
        <v>0</v>
      </c>
      <c r="P51" s="6"/>
      <c r="Q51" s="6"/>
      <c r="R51" s="6"/>
    </row>
    <row r="52" spans="1:18" ht="15" customHeight="1">
      <c r="A52" s="6"/>
      <c r="B52" s="11"/>
      <c r="C52" s="11"/>
      <c r="D52" s="11"/>
      <c r="E52" s="11"/>
      <c r="F52" s="11"/>
      <c r="G52" s="11"/>
      <c r="H52" s="11"/>
      <c r="I52" s="5"/>
      <c r="J52" s="9"/>
      <c r="K52" s="5"/>
      <c r="L52" s="5"/>
      <c r="M52" s="6"/>
      <c r="N52" s="6"/>
      <c r="O52" s="10"/>
      <c r="P52" s="6"/>
      <c r="Q52" s="6"/>
      <c r="R52" s="6"/>
    </row>
    <row r="53" spans="1:18" ht="15" customHeight="1">
      <c r="A53" s="23"/>
      <c r="B53" s="62" t="s">
        <v>23</v>
      </c>
      <c r="C53" s="62"/>
      <c r="D53" s="6"/>
      <c r="E53" s="6"/>
      <c r="F53" s="6"/>
      <c r="G53" s="6"/>
      <c r="H53" s="6"/>
      <c r="I53" s="6"/>
      <c r="J53" s="62" t="s">
        <v>25</v>
      </c>
      <c r="K53" s="62"/>
      <c r="L53" s="62"/>
      <c r="M53" s="62"/>
      <c r="N53" s="62"/>
      <c r="O53" s="6"/>
      <c r="P53" s="6"/>
      <c r="Q53" s="6"/>
      <c r="R53" s="6"/>
    </row>
    <row r="54" spans="1:18" ht="15" customHeight="1">
      <c r="A54" s="24"/>
      <c r="B54" s="70"/>
      <c r="C54" s="70"/>
      <c r="D54" s="6"/>
      <c r="E54" s="6"/>
      <c r="F54" s="6"/>
      <c r="G54" s="6"/>
      <c r="H54" s="6"/>
      <c r="I54" s="6"/>
      <c r="J54" s="62"/>
      <c r="K54" s="62"/>
      <c r="L54" s="62"/>
      <c r="M54" s="62"/>
      <c r="N54" s="26"/>
      <c r="O54" s="6"/>
      <c r="P54" s="6"/>
      <c r="Q54" s="6"/>
      <c r="R54" s="6"/>
    </row>
    <row r="55" spans="1:18" ht="15" customHeight="1">
      <c r="A55" s="25"/>
      <c r="B55" s="55"/>
      <c r="C55" s="55"/>
      <c r="D55" s="6"/>
      <c r="E55" s="6"/>
      <c r="F55" s="6"/>
      <c r="G55" s="6"/>
      <c r="H55" s="6"/>
      <c r="I55" s="6"/>
      <c r="J55" s="66"/>
      <c r="K55" s="66"/>
      <c r="L55" s="66"/>
      <c r="M55" s="66"/>
      <c r="N55" s="27"/>
      <c r="O55" s="6"/>
      <c r="P55" s="6"/>
      <c r="Q55" s="6"/>
      <c r="R55" s="6"/>
    </row>
    <row r="56" spans="1:18" ht="15" customHeight="1">
      <c r="A56" s="25"/>
      <c r="B56" s="54"/>
      <c r="C56" s="54"/>
      <c r="D56" s="6"/>
      <c r="E56" s="6"/>
      <c r="F56" s="6"/>
      <c r="G56" s="6"/>
      <c r="H56" s="6"/>
      <c r="I56" s="6"/>
      <c r="J56" s="66"/>
      <c r="K56" s="66"/>
      <c r="L56" s="66"/>
      <c r="M56" s="66"/>
      <c r="N56" s="28"/>
      <c r="O56" s="6"/>
      <c r="P56" s="6"/>
      <c r="Q56" s="6"/>
      <c r="R56" s="6"/>
    </row>
    <row r="57" spans="1:18" ht="15" customHeight="1">
      <c r="A57" s="6"/>
      <c r="B57" s="54"/>
      <c r="C57" s="54"/>
      <c r="D57" s="6"/>
      <c r="E57" s="6"/>
      <c r="F57" s="6"/>
      <c r="G57" s="6"/>
      <c r="H57" s="6"/>
      <c r="I57" s="6"/>
      <c r="J57" s="66"/>
      <c r="K57" s="66"/>
      <c r="L57" s="66"/>
      <c r="M57" s="66"/>
      <c r="N57" s="29"/>
      <c r="O57" s="6"/>
      <c r="P57" s="6"/>
      <c r="Q57" s="6"/>
      <c r="R57" s="6"/>
    </row>
    <row r="58" spans="1:18" ht="15" customHeight="1">
      <c r="A58" s="6"/>
      <c r="B58" s="54"/>
      <c r="C58" s="54"/>
      <c r="D58" s="6"/>
      <c r="E58" s="6"/>
      <c r="F58" s="6"/>
      <c r="G58" s="6"/>
      <c r="H58" s="6"/>
      <c r="I58" s="6"/>
      <c r="J58" s="66"/>
      <c r="K58" s="66"/>
      <c r="L58" s="66"/>
      <c r="M58" s="66"/>
      <c r="N58" s="29"/>
      <c r="O58" s="6"/>
      <c r="P58" s="6"/>
      <c r="Q58" s="6"/>
      <c r="R58" s="6"/>
    </row>
    <row r="59" spans="1:18" ht="15" customHeight="1">
      <c r="A59" s="6"/>
      <c r="B59" s="55"/>
      <c r="C59" s="55"/>
      <c r="D59" s="6"/>
      <c r="E59" s="6"/>
      <c r="F59" s="6"/>
      <c r="G59" s="6"/>
      <c r="H59" s="6"/>
      <c r="I59" s="6"/>
      <c r="J59" s="66"/>
      <c r="K59" s="66"/>
      <c r="L59" s="66"/>
      <c r="M59" s="66"/>
      <c r="N59" s="29"/>
      <c r="O59" s="6"/>
      <c r="P59" s="6"/>
      <c r="Q59" s="6"/>
      <c r="R59" s="6"/>
    </row>
    <row r="60" spans="1:18" ht="15" customHeight="1">
      <c r="A60" s="6"/>
      <c r="B60" s="65" t="s">
        <v>24</v>
      </c>
      <c r="C60" s="65"/>
      <c r="D60" s="6"/>
      <c r="E60" s="6"/>
      <c r="F60" s="6"/>
      <c r="G60" s="6"/>
      <c r="H60" s="6"/>
      <c r="I60" s="6"/>
      <c r="J60" s="69" t="s">
        <v>24</v>
      </c>
      <c r="K60" s="69"/>
      <c r="L60" s="69"/>
      <c r="M60" s="69"/>
      <c r="N60" s="30"/>
      <c r="O60" s="6"/>
      <c r="P60" s="6"/>
      <c r="Q60" s="6"/>
      <c r="R60" s="6"/>
    </row>
    <row r="61" spans="1:18" ht="15" customHeight="1">
      <c r="A61" s="6"/>
      <c r="B61" s="13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" customHeight="1">
      <c r="A62" s="6"/>
      <c r="B62" s="13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" customHeight="1">
      <c r="A63" s="6"/>
      <c r="B63" s="13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" customHeight="1">
      <c r="A64" s="6"/>
      <c r="B64" s="13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" customHeight="1">
      <c r="A65" s="6"/>
      <c r="B65" s="13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" customHeight="1">
      <c r="A66" s="6"/>
      <c r="B66" s="13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" customHeight="1">
      <c r="A67" s="6"/>
      <c r="B67" s="13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" customHeight="1">
      <c r="A68" s="6"/>
      <c r="B68" s="13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" customHeight="1">
      <c r="A69" s="6"/>
      <c r="B69" s="13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5" customHeight="1">
      <c r="A70" s="6"/>
      <c r="B70" s="13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" customHeight="1">
      <c r="A71" s="6"/>
      <c r="B71" s="13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" customHeight="1">
      <c r="A72" s="6"/>
      <c r="B72" s="13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" customHeight="1">
      <c r="A73" s="6"/>
      <c r="B73" s="13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" customHeight="1">
      <c r="A74" s="6"/>
      <c r="B74" s="13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" customHeight="1">
      <c r="A75" s="6"/>
      <c r="B75" s="13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" customHeight="1">
      <c r="A76" s="6"/>
      <c r="B76" s="13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" customHeight="1">
      <c r="A77" s="6"/>
      <c r="B77" s="13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" customHeight="1">
      <c r="A78" s="6"/>
      <c r="B78" s="13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" customHeight="1">
      <c r="A79" s="6"/>
      <c r="B79" s="13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" customHeight="1">
      <c r="A80" s="6"/>
      <c r="B80" s="13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" customHeight="1">
      <c r="A81" s="6"/>
      <c r="B81" s="13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" customHeight="1">
      <c r="A82" s="6"/>
      <c r="B82" s="13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" customHeight="1">
      <c r="A83" s="6"/>
      <c r="B83" s="13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" customHeight="1">
      <c r="A84" s="6"/>
      <c r="B84" s="13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" customHeight="1">
      <c r="A85" s="6"/>
      <c r="B85" s="13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 customHeight="1">
      <c r="A86" s="6"/>
      <c r="B86" s="13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" customHeight="1">
      <c r="A87" s="6"/>
      <c r="B87" s="13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" customHeight="1">
      <c r="A88" s="6"/>
      <c r="B88" s="13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" customHeight="1">
      <c r="A89" s="6"/>
      <c r="B89" s="13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8" ht="15" customHeight="1">
      <c r="B90" s="22"/>
      <c r="C90" s="22"/>
    </row>
    <row r="91" spans="1:18" ht="15" customHeight="1">
      <c r="B91" s="12"/>
      <c r="C91" s="12"/>
    </row>
    <row r="92" spans="1:18" ht="15" customHeight="1">
      <c r="B92" s="12"/>
      <c r="C92" s="12"/>
    </row>
    <row r="93" spans="1:18" ht="15" customHeight="1">
      <c r="B93" s="12"/>
      <c r="C93" s="12"/>
    </row>
    <row r="94" spans="1:18" ht="15" customHeight="1">
      <c r="B94" s="12"/>
      <c r="C94" s="12"/>
    </row>
    <row r="95" spans="1:18" ht="15" customHeight="1">
      <c r="B95" s="12"/>
      <c r="C95" s="12"/>
    </row>
  </sheetData>
  <mergeCells count="32">
    <mergeCell ref="B60:C60"/>
    <mergeCell ref="J58:M58"/>
    <mergeCell ref="J56:M56"/>
    <mergeCell ref="J57:M57"/>
    <mergeCell ref="G45:J45"/>
    <mergeCell ref="K51:N51"/>
    <mergeCell ref="B51:J51"/>
    <mergeCell ref="J59:M59"/>
    <mergeCell ref="J60:M60"/>
    <mergeCell ref="B54:C54"/>
    <mergeCell ref="B55:C55"/>
    <mergeCell ref="B56:C56"/>
    <mergeCell ref="J54:M54"/>
    <mergeCell ref="J55:M55"/>
    <mergeCell ref="B53:C53"/>
    <mergeCell ref="K50:N50"/>
    <mergeCell ref="B57:C57"/>
    <mergeCell ref="B58:C58"/>
    <mergeCell ref="B59:C59"/>
    <mergeCell ref="A6:O6"/>
    <mergeCell ref="E9:J9"/>
    <mergeCell ref="K9:O9"/>
    <mergeCell ref="B44:J44"/>
    <mergeCell ref="A9:A10"/>
    <mergeCell ref="B9:B10"/>
    <mergeCell ref="C9:C10"/>
    <mergeCell ref="D9:D10"/>
    <mergeCell ref="J53:N53"/>
    <mergeCell ref="C11:O11"/>
    <mergeCell ref="H48:J48"/>
    <mergeCell ref="H50:J50"/>
    <mergeCell ref="B41:O41"/>
  </mergeCells>
  <printOptions horizontalCentered="1"/>
  <pageMargins left="0.7" right="0.7" top="0.35" bottom="0.17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UAS</vt:lpstr>
      <vt:lpstr>UAS!Print_Titles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</dc:creator>
  <cp:lastModifiedBy>JurisGavars</cp:lastModifiedBy>
  <cp:lastPrinted>2016-08-30T07:15:56Z</cp:lastPrinted>
  <dcterms:created xsi:type="dcterms:W3CDTF">2011-09-07T11:49:58Z</dcterms:created>
  <dcterms:modified xsi:type="dcterms:W3CDTF">2016-09-07T10:38:37Z</dcterms:modified>
</cp:coreProperties>
</file>